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codeName="ThisWorkbook" autoCompressPictures="0"/>
  <bookViews>
    <workbookView xWindow="240" yWindow="240" windowWidth="30920" windowHeight="18240" activeTab="1"/>
  </bookViews>
  <sheets>
    <sheet name="BASE" sheetId="3" r:id="rId1"/>
    <sheet name="Facture" sheetId="1" r:id="rId2"/>
    <sheet name="Archives" sheetId="4" r:id="rId3"/>
    <sheet name="Extension" sheetId="7" r:id="rId4"/>
  </sheets>
  <definedNames>
    <definedName name="code">BASE!$A$3:$A$5</definedName>
    <definedName name="prestation">BASE!$A$2:$D$5</definedName>
    <definedName name="remise">Extension!$C$5:$G$7</definedName>
    <definedName name="seuil">Extension!$C$4:$G$4</definedName>
    <definedName name="type">Extension!$B$5:$B$7</definedName>
    <definedName name="_xlnm.Print_Area" localSheetId="1">Facture!$A$1:$E$23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B13" i="1"/>
  <c r="E11" i="1"/>
  <c r="B14" i="1"/>
  <c r="B16" i="1"/>
  <c r="B17" i="1"/>
  <c r="B18" i="1"/>
  <c r="B23" i="1"/>
</calcChain>
</file>

<file path=xl/sharedStrings.xml><?xml version="1.0" encoding="utf-8"?>
<sst xmlns="http://schemas.openxmlformats.org/spreadsheetml/2006/main" count="43" uniqueCount="37">
  <si>
    <t>Nom :</t>
  </si>
  <si>
    <t>MOUSSE</t>
  </si>
  <si>
    <t>Rue :</t>
  </si>
  <si>
    <t>DE TRIBORD</t>
  </si>
  <si>
    <t>Prénom</t>
  </si>
  <si>
    <t>LINE</t>
  </si>
  <si>
    <t>CP :</t>
  </si>
  <si>
    <t>Ville :</t>
  </si>
  <si>
    <t>Statut :</t>
  </si>
  <si>
    <t>Code de prestation :</t>
  </si>
  <si>
    <t>Remise :</t>
  </si>
  <si>
    <t>Net à payer
TTC</t>
  </si>
  <si>
    <t>Code de
prestation</t>
  </si>
  <si>
    <t>Type de
prestation</t>
  </si>
  <si>
    <t>Nom</t>
  </si>
  <si>
    <t>Rue</t>
  </si>
  <si>
    <t>Ville</t>
  </si>
  <si>
    <t>Code Postal</t>
  </si>
  <si>
    <t>TABLEAU DES REMISES</t>
  </si>
  <si>
    <t xml:space="preserve">                CA à partir de
Type Client</t>
  </si>
  <si>
    <t>ST JULIEN LES VILLAS</t>
  </si>
  <si>
    <t>Montant Annuel</t>
  </si>
  <si>
    <t>Découvert base</t>
  </si>
  <si>
    <t>Carte Argent</t>
  </si>
  <si>
    <t>E Carte</t>
  </si>
  <si>
    <t>Carte Verte</t>
  </si>
  <si>
    <t>Particulier</t>
  </si>
  <si>
    <t>Nombre de produits:</t>
  </si>
  <si>
    <t>Prix global</t>
  </si>
  <si>
    <t>Découvert autorisé :</t>
  </si>
  <si>
    <t>Total  :</t>
  </si>
  <si>
    <t>Net  :</t>
  </si>
  <si>
    <t>Frais de banque :</t>
  </si>
  <si>
    <t>Type de prestation :</t>
  </si>
  <si>
    <t>Professionnel</t>
  </si>
  <si>
    <t>Agricole</t>
  </si>
  <si>
    <t>Données client à récupérer pour archivage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</si>
</sst>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* #,##0.00\ [$€-1]_-;\-* #,##0.00\ [$€-1]_-;_-* &quot;-&quot;??\ [$€-1]_-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 style="medium">
        <color auto="1"/>
      </top>
      <bottom style="thin">
        <color auto="1"/>
      </bottom>
      <diagonal style="medium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" xfId="0" applyBorder="1"/>
    <xf numFmtId="165" fontId="0" fillId="0" borderId="2" xfId="1" applyFont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/>
    <xf numFmtId="0" fontId="6" fillId="2" borderId="3" xfId="0" applyFont="1" applyFill="1" applyBorder="1" applyAlignment="1">
      <alignment horizontal="left" wrapText="1"/>
    </xf>
    <xf numFmtId="165" fontId="6" fillId="2" borderId="4" xfId="1" applyFont="1" applyFill="1" applyBorder="1" applyAlignment="1">
      <alignment horizontal="right" vertical="top" readingOrder="1"/>
    </xf>
    <xf numFmtId="0" fontId="0" fillId="0" borderId="0" xfId="0" applyFill="1" applyBorder="1" applyAlignment="1"/>
    <xf numFmtId="10" fontId="0" fillId="0" borderId="0" xfId="2" applyNumberFormat="1" applyFont="1" applyFill="1" applyBorder="1" applyAlignment="1"/>
    <xf numFmtId="0" fontId="0" fillId="0" borderId="1" xfId="0" applyFill="1" applyBorder="1" applyAlignment="1"/>
    <xf numFmtId="10" fontId="0" fillId="0" borderId="1" xfId="2" applyNumberFormat="1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9" fillId="0" borderId="0" xfId="0" quotePrefix="1" applyFont="1"/>
    <xf numFmtId="0" fontId="0" fillId="3" borderId="0" xfId="0" applyFill="1"/>
    <xf numFmtId="164" fontId="4" fillId="0" borderId="0" xfId="5" applyFont="1" applyFill="1" applyAlignment="1">
      <alignment horizontal="center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0" xfId="5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164" fontId="4" fillId="0" borderId="1" xfId="5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6">
    <cellStyle name="Euro" xfId="1"/>
    <cellStyle name="Lien hypertexte" xfId="3" builtinId="8" hidden="1"/>
    <cellStyle name="Lien hypertexte visité" xfId="4" builtinId="9" hidden="1"/>
    <cellStyle name="Monétaire" xfId="5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Scroll" dx="16" fmlaLink="$B$12" horiz="1" max="7" min="1" page="10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0</xdr:rowOff>
        </xdr:from>
        <xdr:to>
          <xdr:col>2</xdr:col>
          <xdr:colOff>609600</xdr:colOff>
          <xdr:row>12</xdr:row>
          <xdr:rowOff>0</xdr:rowOff>
        </xdr:to>
        <xdr:sp macro="" textlink="">
          <xdr:nvSpPr>
            <xdr:cNvPr id="2057" name="Scroll Ba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/>
  <dimension ref="A2:D13"/>
  <sheetViews>
    <sheetView workbookViewId="0">
      <selection activeCell="A3" sqref="A3:A5"/>
    </sheetView>
  </sheetViews>
  <sheetFormatPr baseColWidth="10" defaultRowHeight="12" x14ac:dyDescent="0"/>
  <cols>
    <col min="4" max="4" width="15" bestFit="1" customWidth="1"/>
  </cols>
  <sheetData>
    <row r="2" spans="1:4" ht="24">
      <c r="A2" s="6" t="s">
        <v>12</v>
      </c>
      <c r="B2" s="6" t="s">
        <v>13</v>
      </c>
      <c r="C2" s="14" t="s">
        <v>21</v>
      </c>
      <c r="D2" s="15" t="s">
        <v>22</v>
      </c>
    </row>
    <row r="3" spans="1:4">
      <c r="A3" s="5">
        <v>1</v>
      </c>
      <c r="B3" s="3" t="s">
        <v>23</v>
      </c>
      <c r="C3" s="4">
        <v>85</v>
      </c>
      <c r="D3" s="4">
        <v>500</v>
      </c>
    </row>
    <row r="4" spans="1:4">
      <c r="A4" s="5">
        <v>2</v>
      </c>
      <c r="B4" s="3" t="s">
        <v>24</v>
      </c>
      <c r="C4" s="4">
        <v>22.5</v>
      </c>
      <c r="D4" s="4">
        <v>200</v>
      </c>
    </row>
    <row r="5" spans="1:4">
      <c r="A5" s="5">
        <v>3</v>
      </c>
      <c r="B5" s="3" t="s">
        <v>25</v>
      </c>
      <c r="C5" s="4">
        <v>31</v>
      </c>
      <c r="D5" s="4">
        <v>150</v>
      </c>
    </row>
    <row r="11" spans="1:4">
      <c r="B11" s="17"/>
    </row>
    <row r="13" spans="1:4">
      <c r="B13" s="1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 enableFormatConditionsCalculation="0"/>
  <dimension ref="A1:G27"/>
  <sheetViews>
    <sheetView tabSelected="1" zoomScale="90" zoomScaleNormal="90" zoomScalePageLayoutView="90" workbookViewId="0">
      <selection activeCell="A25" sqref="A25"/>
    </sheetView>
  </sheetViews>
  <sheetFormatPr baseColWidth="10" defaultRowHeight="12" x14ac:dyDescent="0"/>
  <cols>
    <col min="1" max="1" width="22.83203125" customWidth="1"/>
    <col min="2" max="2" width="16.83203125" customWidth="1"/>
    <col min="3" max="3" width="17.1640625" customWidth="1"/>
    <col min="5" max="5" width="21" customWidth="1"/>
    <col min="7" max="7" width="35.5" customWidth="1"/>
  </cols>
  <sheetData>
    <row r="1" spans="1:7">
      <c r="A1" s="21"/>
      <c r="B1" s="22"/>
      <c r="C1" s="22"/>
      <c r="D1" s="22"/>
      <c r="E1" s="23"/>
    </row>
    <row r="2" spans="1:7">
      <c r="A2" s="24"/>
      <c r="B2" s="25" t="s">
        <v>0</v>
      </c>
      <c r="C2" s="26" t="s">
        <v>1</v>
      </c>
      <c r="D2" s="25" t="s">
        <v>2</v>
      </c>
      <c r="E2" s="27" t="s">
        <v>3</v>
      </c>
      <c r="G2" s="19" t="s">
        <v>36</v>
      </c>
    </row>
    <row r="3" spans="1:7">
      <c r="A3" s="24"/>
      <c r="B3" s="25" t="s">
        <v>4</v>
      </c>
      <c r="C3" s="26" t="s">
        <v>5</v>
      </c>
      <c r="D3" s="25" t="s">
        <v>6</v>
      </c>
      <c r="E3" s="27">
        <v>10800</v>
      </c>
    </row>
    <row r="4" spans="1:7">
      <c r="A4" s="24"/>
      <c r="B4" s="28"/>
      <c r="C4" s="28"/>
      <c r="D4" s="25" t="s">
        <v>7</v>
      </c>
      <c r="E4" s="27" t="s">
        <v>20</v>
      </c>
    </row>
    <row r="5" spans="1:7">
      <c r="A5" s="24"/>
      <c r="B5" s="28"/>
      <c r="C5" s="28"/>
      <c r="D5" s="28"/>
      <c r="E5" s="29"/>
    </row>
    <row r="6" spans="1:7">
      <c r="A6" s="24"/>
      <c r="B6" s="25" t="s">
        <v>8</v>
      </c>
      <c r="C6" s="30" t="s">
        <v>26</v>
      </c>
      <c r="D6" s="28"/>
      <c r="E6" s="29"/>
    </row>
    <row r="7" spans="1:7">
      <c r="A7" s="24"/>
      <c r="B7" s="28"/>
      <c r="C7" s="28"/>
      <c r="D7" s="28"/>
      <c r="E7" s="29"/>
    </row>
    <row r="8" spans="1:7">
      <c r="A8" s="24"/>
      <c r="B8" s="28"/>
      <c r="C8" s="28"/>
      <c r="D8" s="28"/>
      <c r="E8" s="29"/>
    </row>
    <row r="9" spans="1:7">
      <c r="A9" s="24"/>
      <c r="B9" s="28"/>
      <c r="C9" s="28"/>
      <c r="D9" s="28"/>
      <c r="E9" s="29"/>
    </row>
    <row r="10" spans="1:7">
      <c r="A10" s="24"/>
      <c r="B10" s="28"/>
      <c r="C10" s="28"/>
      <c r="D10" s="28"/>
      <c r="E10" s="29"/>
    </row>
    <row r="11" spans="1:7" ht="24">
      <c r="A11" s="44" t="s">
        <v>9</v>
      </c>
      <c r="B11" s="32">
        <v>3</v>
      </c>
      <c r="C11" s="28"/>
      <c r="D11" s="43" t="s">
        <v>33</v>
      </c>
      <c r="E11" s="33" t="str">
        <f>IF(OR($C$2="",$B$11=""),"",VLOOKUP(B11,prestation,2,0))</f>
        <v>Carte Verte</v>
      </c>
    </row>
    <row r="12" spans="1:7">
      <c r="A12" s="31" t="s">
        <v>27</v>
      </c>
      <c r="B12" s="30">
        <v>2</v>
      </c>
      <c r="C12" s="28"/>
      <c r="D12" s="28"/>
      <c r="E12" s="29"/>
    </row>
    <row r="13" spans="1:7">
      <c r="A13" s="31" t="s">
        <v>28</v>
      </c>
      <c r="B13" s="34">
        <f>IF(OR($C$2="",$B$11=""),"",VLOOKUP($B$11,prestation,3,0))</f>
        <v>31</v>
      </c>
      <c r="C13" s="28"/>
      <c r="D13" s="28"/>
      <c r="E13" s="29"/>
    </row>
    <row r="14" spans="1:7">
      <c r="A14" s="31" t="s">
        <v>29</v>
      </c>
      <c r="B14" s="34">
        <f>IF(OR($C$2="",$B$11=""),"",VLOOKUP($B$11,prestation,4,0))</f>
        <v>150</v>
      </c>
      <c r="C14" s="28"/>
      <c r="D14" s="28"/>
      <c r="E14" s="29"/>
    </row>
    <row r="15" spans="1:7">
      <c r="A15" s="24"/>
      <c r="B15" s="34"/>
      <c r="C15" s="28"/>
      <c r="D15" s="28"/>
      <c r="E15" s="29"/>
    </row>
    <row r="16" spans="1:7">
      <c r="A16" s="31" t="s">
        <v>30</v>
      </c>
      <c r="B16" s="34">
        <f>B13*B12</f>
        <v>62</v>
      </c>
      <c r="C16" s="28"/>
      <c r="D16" s="28"/>
      <c r="E16" s="29"/>
    </row>
    <row r="17" spans="1:7">
      <c r="A17" s="31" t="s">
        <v>10</v>
      </c>
      <c r="B17" s="34">
        <f>INDEX(remise,MATCH(C6,type,0),MATCH(B16,seuil))*B16</f>
        <v>0</v>
      </c>
      <c r="C17" s="28"/>
      <c r="D17" s="28"/>
      <c r="E17" s="29"/>
    </row>
    <row r="18" spans="1:7">
      <c r="A18" s="31" t="s">
        <v>31</v>
      </c>
      <c r="B18" s="34">
        <f>IF(B16="","",B16-B17)</f>
        <v>62</v>
      </c>
      <c r="C18" s="28"/>
      <c r="D18" s="28"/>
      <c r="E18" s="29"/>
    </row>
    <row r="19" spans="1:7">
      <c r="A19" s="35"/>
      <c r="B19" s="36"/>
      <c r="C19" s="36"/>
      <c r="D19" s="28"/>
      <c r="E19" s="29"/>
    </row>
    <row r="20" spans="1:7">
      <c r="A20" s="37" t="s">
        <v>32</v>
      </c>
      <c r="B20" s="38">
        <f>IF(B12&gt;0,IF(B11=1,20,IF(B11=2,5,15)),0)</f>
        <v>15</v>
      </c>
      <c r="C20" s="36"/>
      <c r="D20" s="28"/>
      <c r="E20" s="29"/>
    </row>
    <row r="21" spans="1:7">
      <c r="A21" s="35"/>
      <c r="B21" s="39"/>
      <c r="C21" s="36"/>
      <c r="D21" s="28"/>
      <c r="E21" s="29"/>
    </row>
    <row r="22" spans="1:7">
      <c r="A22" s="35"/>
      <c r="B22" s="39"/>
      <c r="C22" s="36"/>
      <c r="D22" s="28"/>
      <c r="E22" s="29"/>
    </row>
    <row r="23" spans="1:7" ht="25" thickBot="1">
      <c r="A23" s="40" t="s">
        <v>11</v>
      </c>
      <c r="B23" s="41">
        <f>B18+B20</f>
        <v>77</v>
      </c>
      <c r="C23" s="1"/>
      <c r="D23" s="2"/>
      <c r="E23" s="42"/>
    </row>
    <row r="24" spans="1:7" ht="18">
      <c r="B24" s="20"/>
      <c r="G24" s="18"/>
    </row>
    <row r="25" spans="1:7">
      <c r="B25" s="20"/>
    </row>
    <row r="26" spans="1:7">
      <c r="B26" s="20"/>
    </row>
    <row r="27" spans="1:7">
      <c r="B27" s="20"/>
    </row>
  </sheetData>
  <phoneticPr fontId="0" type="noConversion"/>
  <dataValidations count="2">
    <dataValidation type="list" allowBlank="1" showInputMessage="1" showErrorMessage="1" sqref="B11">
      <formula1>code</formula1>
    </dataValidation>
    <dataValidation type="list" allowBlank="1" showInputMessage="1" showErrorMessage="1" sqref="C6">
      <formula1>type</formula1>
    </dataValidation>
  </dataValidations>
  <pageMargins left="0.78740157499999996" right="0.78740157499999996" top="0.984251969" bottom="0.984251969" header="0.4921259845" footer="0.4921259845"/>
  <pageSetup paperSize="9" orientation="landscape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3" name="Scroll Bar 9">
              <controlPr defaultSize="0" autoPict="0">
                <anchor moveWithCells="1">
                  <from>
                    <xdr:col>2</xdr:col>
                    <xdr:colOff>76200</xdr:colOff>
                    <xdr:row>11</xdr:row>
                    <xdr:rowOff>0</xdr:rowOff>
                  </from>
                  <to>
                    <xdr:col>2</xdr:col>
                    <xdr:colOff>609600</xdr:colOff>
                    <xdr:row>12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/>
  <dimension ref="A2:E3"/>
  <sheetViews>
    <sheetView workbookViewId="0">
      <selection activeCell="F8" sqref="F8"/>
    </sheetView>
  </sheetViews>
  <sheetFormatPr baseColWidth="10" defaultRowHeight="12" x14ac:dyDescent="0"/>
  <cols>
    <col min="1" max="1" width="9.1640625" bestFit="1" customWidth="1"/>
    <col min="2" max="2" width="8.1640625" bestFit="1" customWidth="1"/>
    <col min="3" max="3" width="12.1640625" bestFit="1" customWidth="1"/>
    <col min="4" max="4" width="11.83203125" bestFit="1" customWidth="1"/>
    <col min="5" max="5" width="25.33203125" customWidth="1"/>
  </cols>
  <sheetData>
    <row r="2" spans="1:5">
      <c r="A2" s="7" t="s">
        <v>14</v>
      </c>
      <c r="B2" s="7" t="s">
        <v>4</v>
      </c>
      <c r="C2" s="7" t="s">
        <v>15</v>
      </c>
      <c r="D2" s="7" t="s">
        <v>17</v>
      </c>
      <c r="E2" s="7" t="s">
        <v>16</v>
      </c>
    </row>
    <row r="3" spans="1:5">
      <c r="A3" s="16" t="s">
        <v>1</v>
      </c>
      <c r="B3" s="16" t="s">
        <v>5</v>
      </c>
      <c r="C3" s="16" t="s">
        <v>3</v>
      </c>
      <c r="D3" s="16">
        <v>10800</v>
      </c>
      <c r="E3" s="16" t="s">
        <v>20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enableFormatConditionsCalculation="0"/>
  <dimension ref="B1:G17"/>
  <sheetViews>
    <sheetView workbookViewId="0">
      <selection activeCell="A6" sqref="A6"/>
    </sheetView>
  </sheetViews>
  <sheetFormatPr baseColWidth="10" defaultRowHeight="12" x14ac:dyDescent="0"/>
  <cols>
    <col min="2" max="2" width="18.6640625" customWidth="1"/>
  </cols>
  <sheetData>
    <row r="1" spans="2:7" ht="13" thickBot="1"/>
    <row r="2" spans="2:7" ht="18" thickBot="1">
      <c r="B2" s="45" t="s">
        <v>18</v>
      </c>
      <c r="C2" s="46"/>
      <c r="D2" s="46"/>
      <c r="E2" s="46"/>
      <c r="F2" s="46"/>
      <c r="G2" s="47"/>
    </row>
    <row r="3" spans="2:7" ht="13" thickBot="1"/>
    <row r="4" spans="2:7" ht="22.5" customHeight="1">
      <c r="B4" s="8" t="s">
        <v>19</v>
      </c>
      <c r="C4" s="9">
        <v>0</v>
      </c>
      <c r="D4" s="9">
        <v>100</v>
      </c>
      <c r="E4" s="9">
        <v>200</v>
      </c>
      <c r="F4" s="9">
        <v>300</v>
      </c>
      <c r="G4" s="9">
        <v>400</v>
      </c>
    </row>
    <row r="5" spans="2:7">
      <c r="B5" s="10" t="s">
        <v>26</v>
      </c>
      <c r="C5" s="11">
        <v>0</v>
      </c>
      <c r="D5" s="11">
        <v>0.02</v>
      </c>
      <c r="E5" s="11">
        <v>0.03</v>
      </c>
      <c r="F5" s="11">
        <v>0.04</v>
      </c>
      <c r="G5" s="11">
        <v>0.05</v>
      </c>
    </row>
    <row r="6" spans="2:7">
      <c r="B6" s="10" t="s">
        <v>34</v>
      </c>
      <c r="C6" s="11">
        <v>0</v>
      </c>
      <c r="D6" s="11">
        <v>2.5000000000000001E-2</v>
      </c>
      <c r="E6" s="11">
        <v>3.5000000000000003E-2</v>
      </c>
      <c r="F6" s="11">
        <v>4.4999999999999998E-2</v>
      </c>
      <c r="G6" s="11">
        <v>5.5E-2</v>
      </c>
    </row>
    <row r="7" spans="2:7" ht="13" thickBot="1">
      <c r="B7" s="12" t="s">
        <v>35</v>
      </c>
      <c r="C7" s="13">
        <v>0</v>
      </c>
      <c r="D7" s="13">
        <v>0.03</v>
      </c>
      <c r="E7" s="13">
        <v>0.04</v>
      </c>
      <c r="F7" s="13">
        <v>0.05</v>
      </c>
      <c r="G7" s="13">
        <v>0.06</v>
      </c>
    </row>
    <row r="13" spans="2:7">
      <c r="B13" s="17"/>
    </row>
    <row r="15" spans="2:7">
      <c r="B15" s="17"/>
    </row>
    <row r="17" spans="2:2">
      <c r="B17" s="17"/>
    </row>
  </sheetData>
  <mergeCells count="1">
    <mergeCell ref="B2:G2"/>
  </mergeCells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</vt:lpstr>
      <vt:lpstr>Facture</vt:lpstr>
      <vt:lpstr>Archives</vt:lpstr>
      <vt:lpstr>Extension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Thierry BAUSER</cp:lastModifiedBy>
  <cp:lastPrinted>2014-12-03T07:08:33Z</cp:lastPrinted>
  <dcterms:created xsi:type="dcterms:W3CDTF">1996-10-21T11:03:58Z</dcterms:created>
  <dcterms:modified xsi:type="dcterms:W3CDTF">2015-12-03T09:21:39Z</dcterms:modified>
</cp:coreProperties>
</file>